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emasesa.sharepoint.com/sites/DPPresupuestosyControlEconmico/Documentos compartidos/Tarifas/PORTAL TRANSPARENCIA DATOS/2026/"/>
    </mc:Choice>
  </mc:AlternateContent>
  <xr:revisionPtr revIDLastSave="92" documentId="8_{83EA9FBC-67A6-429E-882F-9071E106DB1A}" xr6:coauthVersionLast="47" xr6:coauthVersionMax="47" xr10:uidLastSave="{2040B00A-397F-4772-A206-E5469ABA27C0}"/>
  <bookViews>
    <workbookView xWindow="-120" yWindow="-120" windowWidth="29040" windowHeight="15720" xr2:uid="{928D75AE-3689-4924-9EB4-CCF7B0CCE587}"/>
  </bookViews>
  <sheets>
    <sheet name="ANEXO10-LIQ. PPTO" sheetId="1" r:id="rId1"/>
  </sheets>
  <externalReferences>
    <externalReference r:id="rId2"/>
    <externalReference r:id="rId3"/>
  </externalReferences>
  <definedNames>
    <definedName name="_0_7">#REF!</definedName>
    <definedName name="_Ptasm3">#REF!</definedName>
    <definedName name="A_impresión_IM">#REF!</definedName>
    <definedName name="_xlnm.Print_Area" localSheetId="0">'ANEXO10-LIQ. PPTO'!$A$1:$D$32</definedName>
    <definedName name="resultado">[1]resumen!$A$2:$E$1056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D28" i="1"/>
  <c r="D27" i="1"/>
  <c r="D26" i="1"/>
  <c r="D16" i="1"/>
  <c r="D15" i="1"/>
  <c r="C27" i="1"/>
  <c r="C26" i="1"/>
  <c r="C15" i="1"/>
  <c r="C30" i="1"/>
  <c r="C28" i="1"/>
  <c r="C16" i="1"/>
  <c r="D29" i="1" l="1"/>
  <c r="D31" i="1" s="1"/>
  <c r="C29" i="1"/>
  <c r="C31" i="1" s="1"/>
  <c r="B28" i="1" l="1"/>
  <c r="B22" i="1"/>
  <c r="B27" i="1" s="1"/>
  <c r="B29" i="1" s="1"/>
  <c r="B16" i="1"/>
  <c r="B30" i="1"/>
  <c r="B31" i="1" l="1"/>
  <c r="B26" i="1"/>
  <c r="B15" i="1"/>
</calcChain>
</file>

<file path=xl/sharedStrings.xml><?xml version="1.0" encoding="utf-8"?>
<sst xmlns="http://schemas.openxmlformats.org/spreadsheetml/2006/main" count="34" uniqueCount="33">
  <si>
    <t>LIQUIDACIÓN DEL PRESUPUESTO</t>
  </si>
  <si>
    <t>PRESUPUESTO DE GASTOS</t>
  </si>
  <si>
    <t>1.- Gastos de Personal</t>
  </si>
  <si>
    <t xml:space="preserve">2.- Gastos en bienes corrientes y servicios </t>
  </si>
  <si>
    <t xml:space="preserve">3.- Gastos Financieros </t>
  </si>
  <si>
    <t>4.- Transferencias corrientes</t>
  </si>
  <si>
    <t xml:space="preserve">6.- Inversiones reales                                                                          </t>
  </si>
  <si>
    <t>7.- Transferencias de capital</t>
  </si>
  <si>
    <t>8.- Activos financieros</t>
  </si>
  <si>
    <t>9.- Pasivos financieros</t>
  </si>
  <si>
    <t>TOTAL GASTOS</t>
  </si>
  <si>
    <t>PRESUPUESTO DE INGRESOS</t>
  </si>
  <si>
    <t>1.- Impuestos Directos</t>
  </si>
  <si>
    <t>2.- Impuestos Indirectos</t>
  </si>
  <si>
    <t>3.- Tasas, precios públicos y otros Ingresos</t>
  </si>
  <si>
    <t xml:space="preserve">5.- Ingresos patrimoniales </t>
  </si>
  <si>
    <t>6.- Enajenacion inversiones reales</t>
  </si>
  <si>
    <t xml:space="preserve">7.- Transferencias de Capital </t>
  </si>
  <si>
    <t>8.- Activos Financieros</t>
  </si>
  <si>
    <t xml:space="preserve">9.- Pasivos Financieros                                                                       </t>
  </si>
  <si>
    <t>TOTAL INGRESOS</t>
  </si>
  <si>
    <t>1.- Resultado presupuestario no financiero (Cap. 1 a 7)</t>
  </si>
  <si>
    <t>2.- Operaciones con activos financieros (Cap. 8)</t>
  </si>
  <si>
    <t>3.- Resultado presupuestario del ejercicio (=1+2)</t>
  </si>
  <si>
    <t>4.- Variación neta de pasivos financieros (Cap.9)</t>
  </si>
  <si>
    <t>5.- Saldo presupuestario del ejercicio (=3+4)</t>
  </si>
  <si>
    <t>(En euros)</t>
  </si>
  <si>
    <t>(*) Se recogen en esta partida las retenciones a las liquidaciones del canon autonómico de depuración recogidas en la Orden de 19 de Abril de 2011, por la que se adecuan las tarifas correspondientes al canon de mejora, aprobado por Resolución de 6 de marzo de 2008, de la Agencia Andaluza del Agua. Boja número 84 de 30 de abril.Para 2021 se ha previsto el cobro de distintas subvenciones de fondos eurperos para financiación de determinados proyectso de inversión.</t>
  </si>
  <si>
    <t>EMPRESA METROPOLITANA DE ABASTECIMIENTO Y SANEAMIENTO DE AGUAS DE SEVILLA S.A.</t>
  </si>
  <si>
    <t>PREVISIÓN AÑO 2024</t>
  </si>
  <si>
    <t>PREVISIÓN AÑO 2025</t>
  </si>
  <si>
    <t>PREVISIÓN AÑO 2026</t>
  </si>
  <si>
    <t>PRESUPUESTO DE EMASESA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</si>
</sst>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amily val="2"/>
    </font>
    <font>
      <sz val="10"/>
      <name val="Arial"/>
      <family val="2"/>
    </font>
    <font>
      <b/>
      <sz val="14"/>
      <name val="Arial"/>
      <family val="2"/>
    </font>
    <font>
      <sz val="11"/>
      <name val="Arial"/>
      <family val="2"/>
    </font>
    <font>
      <b/>
      <sz val="10"/>
      <name val="Arial"/>
      <family val="2"/>
    </font>
    <font>
      <sz val="10"/>
      <color rgb="FFFF0000"/>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25">
    <xf numFmtId="0" fontId="0" fillId="0" borderId="0" xfId="0"/>
    <xf numFmtId="0" fontId="0" fillId="0" borderId="0" xfId="0" applyAlignment="1">
      <alignment wrapText="1"/>
    </xf>
    <xf numFmtId="0" fontId="0" fillId="0" borderId="1" xfId="0" applyBorder="1" applyAlignment="1">
      <alignment horizontal="center" vertical="center" wrapText="1"/>
    </xf>
    <xf numFmtId="0" fontId="0" fillId="0" borderId="0" xfId="0" applyAlignment="1">
      <alignment horizontal="center" vertical="center" wrapText="1"/>
    </xf>
    <xf numFmtId="4" fontId="0" fillId="0" borderId="0" xfId="0" applyNumberFormat="1"/>
    <xf numFmtId="0" fontId="1" fillId="0" borderId="0" xfId="0" applyFont="1"/>
    <xf numFmtId="0" fontId="0" fillId="0" borderId="1" xfId="0" applyBorder="1" applyAlignment="1">
      <alignment horizontal="center" wrapText="1"/>
    </xf>
    <xf numFmtId="0" fontId="1" fillId="0" borderId="1" xfId="0" applyFont="1" applyBorder="1" applyAlignment="1">
      <alignment horizontal="left" vertical="center" wrapText="1"/>
    </xf>
    <xf numFmtId="0" fontId="4" fillId="0" borderId="0" xfId="0" applyFont="1"/>
    <xf numFmtId="0" fontId="1" fillId="0" borderId="1" xfId="0" applyFont="1" applyBorder="1" applyAlignment="1">
      <alignment horizontal="left" wrapText="1"/>
    </xf>
    <xf numFmtId="4" fontId="0" fillId="0" borderId="0" xfId="0" applyNumberFormat="1" applyAlignment="1">
      <alignment horizontal="right"/>
    </xf>
    <xf numFmtId="0" fontId="5" fillId="0" borderId="0" xfId="0" applyFont="1" applyAlignment="1">
      <alignment wrapText="1"/>
    </xf>
    <xf numFmtId="3" fontId="0" fillId="0" borderId="2" xfId="0" applyNumberFormat="1" applyBorder="1"/>
    <xf numFmtId="3" fontId="0" fillId="0" borderId="3" xfId="0" applyNumberFormat="1" applyBorder="1"/>
    <xf numFmtId="3" fontId="1" fillId="0" borderId="1" xfId="0" applyNumberFormat="1" applyFont="1" applyBorder="1"/>
    <xf numFmtId="3" fontId="4" fillId="0" borderId="1" xfId="0" applyNumberFormat="1" applyFont="1" applyBorder="1"/>
    <xf numFmtId="3" fontId="0" fillId="0" borderId="4" xfId="0" applyNumberFormat="1" applyBorder="1"/>
    <xf numFmtId="3" fontId="0" fillId="0" borderId="1" xfId="0" applyNumberFormat="1" applyBorder="1"/>
    <xf numFmtId="0" fontId="4" fillId="0" borderId="0" xfId="0" applyFont="1" applyAlignment="1">
      <alignment horizontal="center" vertical="center" wrapText="1"/>
    </xf>
    <xf numFmtId="0" fontId="1" fillId="0" borderId="0" xfId="0" applyFont="1" applyAlignment="1">
      <alignment horizontal="left" vertical="center" wrapText="1"/>
    </xf>
    <xf numFmtId="0" fontId="0" fillId="0" borderId="5" xfId="0" applyBorder="1" applyAlignment="1">
      <alignment horizontal="center"/>
    </xf>
    <xf numFmtId="0" fontId="0" fillId="0" borderId="0" xfId="0"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joanna.moreno\Local%20Settings\Temp\NetRight\Links\Fiscal\1662480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ARIFAS/2021/EXP%20TARIFAS/PRESUPUESTO%20AYUNTAMIENTO/20200925%20PPTO%20FORMATO%20AYTO%202021%20ANEXOS%20trabajo%20JG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deducciones 2006"/>
      <sheetName val="CORRECCION POR CANONES"/>
      <sheetName val="1317003"/>
      <sheetName val="PENSIONES"/>
      <sheetName val="140-521"/>
      <sheetName val="6310000"/>
      <sheetName val="aportaciones fundaciones"/>
      <sheetName val="gtos no deducibles"/>
      <sheetName val="formacion"/>
      <sheetName val="644"/>
      <sheetName val="impuestos no deducibles"/>
      <sheetName val="PROVISION IMPUESTO resumen mvto"/>
      <sheetName val="Modelo 218"/>
      <sheetName val="Deducción aportación a Pp"/>
      <sheetName val="Histórico de ajustes"/>
      <sheetName val="Deducciones pendientes"/>
      <sheetName val="#REF"/>
      <sheetName val="Aportación ESFL"/>
      <sheetName val="Donativos"/>
      <sheetName val="CANONES"/>
      <sheetName val="Deducciones en cuota"/>
      <sheetName val="Resumen donativos"/>
      <sheetName val="Ajuste Plan de Reequilibrio"/>
      <sheetName val="Hco ajustes IS EMASESA"/>
      <sheetName val="Ampliación K"/>
      <sheetName val="LIQUIDACIÓN"/>
      <sheetName val="Liquidación 2"/>
      <sheetName val="PROVISION IMPUESTO 07"/>
      <sheetName val="Provisión por impuestos"/>
      <sheetName val="Provisiones"/>
      <sheetName val="Ajustes Plan de Reequilibrio"/>
      <sheetName val="Límite deducciones"/>
      <sheetName val="Deducción pensiones"/>
      <sheetName val="plan de reequilibro"/>
      <sheetName val="PROVISIÓN IMPUESTOS MAM"/>
      <sheetName val="Formación Prof."/>
      <sheetName val="1662480_1"/>
      <sheetName val="Análisis contabilidad"/>
      <sheetName val="Aportaciones Ley 49-2002"/>
      <sheetName val="Hoja2"/>
    </sheetNames>
    <sheetDataSet>
      <sheetData sheetId="0">
        <row r="3">
          <cell r="B3" t="str">
            <v>Resultado Contable</v>
          </cell>
          <cell r="D3">
            <v>3659812.3</v>
          </cell>
        </row>
        <row r="5">
          <cell r="B5" t="str">
            <v>Correcciones al resultado</v>
          </cell>
          <cell r="C5" t="str">
            <v xml:space="preserve">aumentos </v>
          </cell>
          <cell r="D5" t="str">
            <v>disminuciones</v>
          </cell>
        </row>
        <row r="6">
          <cell r="C6">
            <v>4922337.4573333291</v>
          </cell>
          <cell r="D6">
            <v>1531919.655</v>
          </cell>
        </row>
        <row r="7">
          <cell r="B7" t="str">
            <v>Dotaciones contables a pensiones no deducibles</v>
          </cell>
          <cell r="C7">
            <v>28091.52</v>
          </cell>
          <cell r="D7">
            <v>1222200.5549999999</v>
          </cell>
        </row>
        <row r="8">
          <cell r="B8" t="str">
            <v>Impuesto sobre sociedades</v>
          </cell>
          <cell r="C8">
            <v>2454.34</v>
          </cell>
        </row>
        <row r="9">
          <cell r="B9" t="str">
            <v>Provisión impuestos no deducible</v>
          </cell>
          <cell r="C9">
            <v>102641.10999999999</v>
          </cell>
          <cell r="D9">
            <v>309719.10000000009</v>
          </cell>
        </row>
        <row r="10">
          <cell r="B10" t="str">
            <v>Otros gastos no deducibles</v>
          </cell>
          <cell r="C10">
            <v>735</v>
          </cell>
        </row>
        <row r="11">
          <cell r="B11" t="str">
            <v>Aportaciones a entidades sin fines lucrativos</v>
          </cell>
          <cell r="C11">
            <v>528284.39</v>
          </cell>
        </row>
        <row r="12">
          <cell r="B12" t="str">
            <v>Otras correcciones</v>
          </cell>
          <cell r="C12">
            <v>4260131.0973333288</v>
          </cell>
        </row>
        <row r="14">
          <cell r="B14" t="str">
            <v>Base Imponible</v>
          </cell>
          <cell r="D14">
            <v>7050230.1023333287</v>
          </cell>
        </row>
        <row r="16">
          <cell r="B16" t="str">
            <v>Tipo de gravamen</v>
          </cell>
          <cell r="D16">
            <v>0.35</v>
          </cell>
        </row>
        <row r="18">
          <cell r="B18" t="str">
            <v>Cuota íntegra</v>
          </cell>
          <cell r="D18">
            <v>2467580.5358166648</v>
          </cell>
        </row>
        <row r="20">
          <cell r="B20" t="str">
            <v>Bonificaciones</v>
          </cell>
        </row>
        <row r="21">
          <cell r="B21" t="str">
            <v>Bonifi. Act.exportadoras y de prestación de servicio</v>
          </cell>
          <cell r="D21">
            <v>2442904.730458498</v>
          </cell>
        </row>
        <row r="23">
          <cell r="B23" t="str">
            <v>Cuota Integra ajustada</v>
          </cell>
          <cell r="D23">
            <v>24675.805358166806</v>
          </cell>
        </row>
        <row r="25">
          <cell r="B25" t="str">
            <v>Otras deducciones</v>
          </cell>
        </row>
        <row r="26">
          <cell r="A26" t="str">
            <v>NO HAY QUE INCLUIR EN LOS PAGOS FRACCIONADOS</v>
          </cell>
          <cell r="B26" t="str">
            <v>Deducciones c/límite Capítulo IV LIS:</v>
          </cell>
          <cell r="D26">
            <v>8636.5318753583815</v>
          </cell>
          <cell r="E26" t="str">
            <v xml:space="preserve">máx </v>
          </cell>
        </row>
        <row r="27">
          <cell r="B27" t="str">
            <v>años anteriores</v>
          </cell>
          <cell r="C27">
            <v>1204849.8600000001</v>
          </cell>
          <cell r="D27">
            <v>8636.5318753583815</v>
          </cell>
        </row>
        <row r="28">
          <cell r="B28">
            <v>2006</v>
          </cell>
          <cell r="C28">
            <v>115270.18</v>
          </cell>
        </row>
        <row r="30">
          <cell r="B30" t="str">
            <v>Donaciones a Entidades su fines lucrativos:</v>
          </cell>
          <cell r="D30">
            <v>16039.273482808425</v>
          </cell>
        </row>
        <row r="31">
          <cell r="B31" t="str">
            <v>años anteriores</v>
          </cell>
          <cell r="C31">
            <v>201800.41</v>
          </cell>
          <cell r="D31">
            <v>16039.273482808425</v>
          </cell>
          <cell r="E31" t="str">
            <v>max</v>
          </cell>
        </row>
        <row r="32">
          <cell r="B32">
            <v>2006</v>
          </cell>
          <cell r="C32">
            <v>184899.53649999999</v>
          </cell>
        </row>
        <row r="34">
          <cell r="B34" t="str">
            <v>Cuota líquida</v>
          </cell>
          <cell r="D34">
            <v>0</v>
          </cell>
        </row>
        <row r="36">
          <cell r="B36" t="str">
            <v>Retenciones e ingresos a cuenta</v>
          </cell>
          <cell r="D36">
            <v>19055.11</v>
          </cell>
        </row>
        <row r="37">
          <cell r="B37" t="str">
            <v>Pagos fraccionados 2006</v>
          </cell>
          <cell r="D37">
            <v>2454.34</v>
          </cell>
        </row>
        <row r="39">
          <cell r="B39" t="str">
            <v>Líquido a ingresar o devolver</v>
          </cell>
          <cell r="D39">
            <v>-21509.45</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2016"/>
      <sheetName val="BALANCE"/>
      <sheetName val="PyG"/>
      <sheetName val="ANEXO PARTIDAS GASTO  2020"/>
      <sheetName val="ANEXO1-MEMORIA "/>
      <sheetName val="ANEXO2y3-CPYG"/>
      <sheetName val="ANEXO4,5y6-EFE"/>
      <sheetName val="ANEXO7-PAIF"/>
      <sheetName val="ANEXO8-PAIF (ENCOM.)"/>
      <sheetName val="ANEXO9-PAIF (FF)"/>
      <sheetName val="ANEXO10-LIQ. PPTO"/>
    </sheetNames>
    <sheetDataSet>
      <sheetData sheetId="0"/>
      <sheetData sheetId="1"/>
      <sheetData sheetId="2"/>
      <sheetData sheetId="3"/>
      <sheetData sheetId="4"/>
      <sheetData sheetId="5">
        <row r="36">
          <cell r="D36">
            <v>0</v>
          </cell>
        </row>
      </sheetData>
      <sheetData sheetId="6"/>
      <sheetData sheetId="7"/>
      <sheetData sheetId="8"/>
      <sheetData sheetId="9"/>
      <sheetData sheetId="1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86865-2BAF-4793-9D83-DF23A3F5B88F}">
  <sheetPr>
    <pageSetUpPr fitToPage="1"/>
  </sheetPr>
  <dimension ref="A2:G33"/>
  <sheetViews>
    <sheetView tabSelected="1" view="pageBreakPreview" zoomScale="80" zoomScaleNormal="80" zoomScaleSheetLayoutView="80" workbookViewId="0">
      <selection activeCell="D32" sqref="D32"/>
    </sheetView>
  </sheetViews>
  <sheetFormatPr baseColWidth="10" defaultRowHeight="12.75" x14ac:dyDescent="0.2"/>
  <cols>
    <col min="1" max="1" width="71.7109375" style="1" bestFit="1" customWidth="1"/>
    <col min="2" max="2" width="16.7109375" hidden="1" customWidth="1"/>
    <col min="3" max="3" width="17.140625" hidden="1" customWidth="1"/>
    <col min="4" max="4" width="16.85546875" customWidth="1"/>
    <col min="5" max="5" width="13.5703125" bestFit="1" customWidth="1"/>
    <col min="6" max="6" width="16.42578125" bestFit="1" customWidth="1"/>
    <col min="7" max="7" width="13.140625" bestFit="1" customWidth="1"/>
  </cols>
  <sheetData>
    <row r="2" spans="1:7" ht="18" x14ac:dyDescent="0.25">
      <c r="A2" s="24" t="s">
        <v>32</v>
      </c>
      <c r="B2" s="24"/>
      <c r="C2" s="24"/>
      <c r="D2" s="24"/>
    </row>
    <row r="3" spans="1:7" ht="17.25" customHeight="1" x14ac:dyDescent="0.2"/>
    <row r="4" spans="1:7" x14ac:dyDescent="0.2">
      <c r="A4" s="20" t="s">
        <v>28</v>
      </c>
      <c r="B4" s="21"/>
      <c r="C4" s="21"/>
      <c r="D4" s="21"/>
    </row>
    <row r="5" spans="1:7" ht="14.25" x14ac:dyDescent="0.2">
      <c r="A5" s="22" t="s">
        <v>0</v>
      </c>
      <c r="B5" s="23"/>
      <c r="C5" s="23"/>
      <c r="D5" s="23"/>
    </row>
    <row r="6" spans="1:7" s="3" customFormat="1" ht="25.5" x14ac:dyDescent="0.2">
      <c r="A6" s="2" t="s">
        <v>1</v>
      </c>
      <c r="B6" s="2" t="s">
        <v>29</v>
      </c>
      <c r="C6" s="2" t="s">
        <v>30</v>
      </c>
      <c r="D6" s="2" t="s">
        <v>31</v>
      </c>
      <c r="E6" s="18"/>
      <c r="F6" s="18"/>
    </row>
    <row r="7" spans="1:7" ht="17.100000000000001" customHeight="1" x14ac:dyDescent="0.2">
      <c r="A7" t="s">
        <v>2</v>
      </c>
      <c r="B7" s="12">
        <v>59508856.580000013</v>
      </c>
      <c r="C7" s="12">
        <v>59404480.600557238</v>
      </c>
      <c r="D7" s="12">
        <v>59076812.170000002</v>
      </c>
      <c r="G7" s="4"/>
    </row>
    <row r="8" spans="1:7" ht="17.100000000000001" customHeight="1" x14ac:dyDescent="0.2">
      <c r="A8" t="s">
        <v>3</v>
      </c>
      <c r="B8" s="13">
        <v>68035518.739999995</v>
      </c>
      <c r="C8" s="13">
        <v>92965161.519999996</v>
      </c>
      <c r="D8" s="13">
        <v>99340130.680000007</v>
      </c>
      <c r="E8" s="4"/>
      <c r="F8" s="5"/>
      <c r="G8" s="4"/>
    </row>
    <row r="9" spans="1:7" ht="17.100000000000001" customHeight="1" x14ac:dyDescent="0.2">
      <c r="A9" t="s">
        <v>4</v>
      </c>
      <c r="B9" s="13">
        <v>2973000</v>
      </c>
      <c r="C9" s="13">
        <v>4500000</v>
      </c>
      <c r="D9" s="13">
        <v>3952000</v>
      </c>
      <c r="E9" s="4"/>
    </row>
    <row r="10" spans="1:7" ht="17.100000000000001" customHeight="1" x14ac:dyDescent="0.2">
      <c r="A10" t="s">
        <v>5</v>
      </c>
      <c r="B10" s="13">
        <v>0</v>
      </c>
      <c r="C10" s="13"/>
      <c r="D10" s="13">
        <v>0</v>
      </c>
      <c r="E10" s="4"/>
    </row>
    <row r="11" spans="1:7" ht="17.100000000000001" customHeight="1" x14ac:dyDescent="0.2">
      <c r="A11" s="5" t="s">
        <v>6</v>
      </c>
      <c r="B11" s="13">
        <v>35700000</v>
      </c>
      <c r="C11" s="13">
        <v>55800000</v>
      </c>
      <c r="D11" s="13">
        <v>49014000</v>
      </c>
      <c r="E11" s="4"/>
      <c r="F11" s="5"/>
      <c r="G11" s="4"/>
    </row>
    <row r="12" spans="1:7" ht="17.100000000000001" customHeight="1" x14ac:dyDescent="0.2">
      <c r="A12" t="s">
        <v>7</v>
      </c>
      <c r="B12" s="13">
        <v>0</v>
      </c>
      <c r="C12" s="13">
        <v>0</v>
      </c>
      <c r="D12" s="13">
        <v>0</v>
      </c>
    </row>
    <row r="13" spans="1:7" ht="17.100000000000001" customHeight="1" x14ac:dyDescent="0.2">
      <c r="A13" t="s">
        <v>8</v>
      </c>
      <c r="B13" s="13">
        <v>0</v>
      </c>
      <c r="C13" s="13">
        <v>0</v>
      </c>
      <c r="D13" s="13">
        <v>0</v>
      </c>
    </row>
    <row r="14" spans="1:7" ht="17.100000000000001" customHeight="1" x14ac:dyDescent="0.2">
      <c r="A14" t="s">
        <v>9</v>
      </c>
      <c r="B14" s="16">
        <v>15133453.52</v>
      </c>
      <c r="C14" s="16">
        <v>23887797</v>
      </c>
      <c r="D14" s="16">
        <v>25805972</v>
      </c>
    </row>
    <row r="15" spans="1:7" ht="17.100000000000001" customHeight="1" x14ac:dyDescent="0.2">
      <c r="A15" s="6" t="s">
        <v>10</v>
      </c>
      <c r="B15" s="17">
        <f>SUM(B7:B14)</f>
        <v>181350828.84</v>
      </c>
      <c r="C15" s="17">
        <f>SUM(C7:C14)</f>
        <v>236557439.12055725</v>
      </c>
      <c r="D15" s="17">
        <f>SUM(D7:D14)</f>
        <v>237188914.85000002</v>
      </c>
      <c r="G15" s="4"/>
    </row>
    <row r="16" spans="1:7" ht="44.25" customHeight="1" x14ac:dyDescent="0.2">
      <c r="A16" s="2" t="s">
        <v>11</v>
      </c>
      <c r="B16" s="2" t="str">
        <f>+B6</f>
        <v>PREVISIÓN AÑO 2024</v>
      </c>
      <c r="C16" s="2" t="str">
        <f>+C6</f>
        <v>PREVISIÓN AÑO 2025</v>
      </c>
      <c r="D16" s="2" t="str">
        <f>+D6</f>
        <v>PREVISIÓN AÑO 2026</v>
      </c>
    </row>
    <row r="17" spans="1:4" ht="17.100000000000001" customHeight="1" x14ac:dyDescent="0.2">
      <c r="A17" t="s">
        <v>12</v>
      </c>
      <c r="B17" s="12">
        <v>0</v>
      </c>
      <c r="C17" s="12">
        <v>0</v>
      </c>
      <c r="D17" s="12">
        <v>0</v>
      </c>
    </row>
    <row r="18" spans="1:4" ht="17.100000000000001" customHeight="1" x14ac:dyDescent="0.2">
      <c r="A18" t="s">
        <v>13</v>
      </c>
      <c r="B18" s="13">
        <v>0</v>
      </c>
      <c r="C18" s="13">
        <v>0</v>
      </c>
      <c r="D18" s="13">
        <v>0</v>
      </c>
    </row>
    <row r="19" spans="1:4" ht="17.100000000000001" customHeight="1" x14ac:dyDescent="0.2">
      <c r="A19" t="s">
        <v>14</v>
      </c>
      <c r="B19" s="13">
        <v>161587263.71551526</v>
      </c>
      <c r="C19" s="13">
        <v>196444575</v>
      </c>
      <c r="D19" s="13">
        <v>200265982</v>
      </c>
    </row>
    <row r="20" spans="1:4" ht="17.100000000000001" customHeight="1" x14ac:dyDescent="0.2">
      <c r="A20" t="s">
        <v>5</v>
      </c>
      <c r="B20" s="13">
        <v>0</v>
      </c>
      <c r="C20" s="13">
        <v>0</v>
      </c>
      <c r="D20" s="13">
        <v>0</v>
      </c>
    </row>
    <row r="21" spans="1:4" ht="17.100000000000001" customHeight="1" x14ac:dyDescent="0.2">
      <c r="A21" t="s">
        <v>15</v>
      </c>
      <c r="B21" s="13">
        <v>17368.384999999998</v>
      </c>
      <c r="C21" s="13">
        <v>18000</v>
      </c>
      <c r="D21" s="13">
        <v>17000</v>
      </c>
    </row>
    <row r="22" spans="1:4" ht="17.100000000000001" customHeight="1" x14ac:dyDescent="0.2">
      <c r="A22" t="s">
        <v>16</v>
      </c>
      <c r="B22" s="13">
        <f>+'[2]ANEXO2y3-CPYG'!D36</f>
        <v>0</v>
      </c>
      <c r="C22" s="13">
        <v>0</v>
      </c>
      <c r="D22" s="13">
        <v>0</v>
      </c>
    </row>
    <row r="23" spans="1:4" ht="17.100000000000001" customHeight="1" x14ac:dyDescent="0.2">
      <c r="A23" t="s">
        <v>17</v>
      </c>
      <c r="B23" s="13">
        <v>0</v>
      </c>
      <c r="C23" s="13">
        <v>11840240</v>
      </c>
      <c r="D23" s="13">
        <v>12905933</v>
      </c>
    </row>
    <row r="24" spans="1:4" ht="17.100000000000001" customHeight="1" x14ac:dyDescent="0.2">
      <c r="A24" t="s">
        <v>18</v>
      </c>
      <c r="B24" s="13">
        <v>0</v>
      </c>
      <c r="C24" s="13">
        <v>0</v>
      </c>
      <c r="D24" s="13">
        <v>0</v>
      </c>
    </row>
    <row r="25" spans="1:4" ht="17.100000000000001" customHeight="1" x14ac:dyDescent="0.2">
      <c r="A25" s="5" t="s">
        <v>19</v>
      </c>
      <c r="B25" s="13">
        <v>19746197</v>
      </c>
      <c r="C25" s="13">
        <v>28689906</v>
      </c>
      <c r="D25" s="13">
        <v>24000000</v>
      </c>
    </row>
    <row r="26" spans="1:4" ht="17.100000000000001" customHeight="1" x14ac:dyDescent="0.2">
      <c r="A26" s="6" t="s">
        <v>20</v>
      </c>
      <c r="B26" s="14">
        <f>SUM(B17:B25)</f>
        <v>181350829.10051525</v>
      </c>
      <c r="C26" s="14">
        <f>SUM(C17:C25)</f>
        <v>236992721</v>
      </c>
      <c r="D26" s="14">
        <f>SUM(D17:D25)</f>
        <v>237188915</v>
      </c>
    </row>
    <row r="27" spans="1:4" s="8" customFormat="1" ht="17.100000000000001" customHeight="1" x14ac:dyDescent="0.2">
      <c r="A27" s="7" t="s">
        <v>21</v>
      </c>
      <c r="B27" s="15">
        <f>+SUM(B17:B23)-SUM(B7:B12)</f>
        <v>-4612743.2194847465</v>
      </c>
      <c r="C27" s="15">
        <f>+SUM(C17:C23)-SUM(C7:C12)</f>
        <v>-4366827.1205572486</v>
      </c>
      <c r="D27" s="15">
        <f>+SUM(D17:D23)-SUM(D7:D12)</f>
        <v>1805972.1499999762</v>
      </c>
    </row>
    <row r="28" spans="1:4" s="8" customFormat="1" ht="17.100000000000001" customHeight="1" x14ac:dyDescent="0.2">
      <c r="A28" s="9" t="s">
        <v>22</v>
      </c>
      <c r="B28" s="15">
        <f>+B13-B24</f>
        <v>0</v>
      </c>
      <c r="C28" s="15">
        <f>+C13-C24</f>
        <v>0</v>
      </c>
      <c r="D28" s="15">
        <f>+D13-D24</f>
        <v>0</v>
      </c>
    </row>
    <row r="29" spans="1:4" ht="17.100000000000001" customHeight="1" x14ac:dyDescent="0.2">
      <c r="A29" s="9" t="s">
        <v>23</v>
      </c>
      <c r="B29" s="15">
        <f>+B27-B28</f>
        <v>-4612743.2194847465</v>
      </c>
      <c r="C29" s="15">
        <f>+C27-C28</f>
        <v>-4366827.1205572486</v>
      </c>
      <c r="D29" s="15">
        <f>+D27-D28</f>
        <v>1805972.1499999762</v>
      </c>
    </row>
    <row r="30" spans="1:4" ht="17.100000000000001" customHeight="1" x14ac:dyDescent="0.2">
      <c r="A30" s="9" t="s">
        <v>24</v>
      </c>
      <c r="B30" s="15">
        <f>+B25-B14</f>
        <v>4612743.4800000004</v>
      </c>
      <c r="C30" s="15">
        <f>+C25-C14</f>
        <v>4802109</v>
      </c>
      <c r="D30" s="15">
        <f>+D25-D14</f>
        <v>-1805972</v>
      </c>
    </row>
    <row r="31" spans="1:4" ht="17.100000000000001" customHeight="1" x14ac:dyDescent="0.2">
      <c r="A31" s="9" t="s">
        <v>25</v>
      </c>
      <c r="B31" s="15">
        <f>+B29+B30</f>
        <v>0.2605152539908886</v>
      </c>
      <c r="C31" s="15">
        <f>+C29+C30</f>
        <v>435281.87944275141</v>
      </c>
      <c r="D31" s="15">
        <f>+D29+D30</f>
        <v>0.14999997615814209</v>
      </c>
    </row>
    <row r="32" spans="1:4" x14ac:dyDescent="0.2">
      <c r="D32" s="10" t="s">
        <v>26</v>
      </c>
    </row>
    <row r="33" spans="1:3" ht="57.75" customHeight="1" x14ac:dyDescent="0.2">
      <c r="A33" s="19" t="s">
        <v>27</v>
      </c>
      <c r="B33" s="19"/>
      <c r="C33" s="11"/>
    </row>
  </sheetData>
  <mergeCells count="5">
    <mergeCell ref="A2:D2"/>
    <mergeCell ref="E6:F6"/>
    <mergeCell ref="A33:B33"/>
    <mergeCell ref="A4:D4"/>
    <mergeCell ref="A5:D5"/>
  </mergeCells>
  <pageMargins left="1.18" right="0.75" top="0.7" bottom="0.53" header="0" footer="0"/>
  <pageSetup paperSize="9" scale="93" orientation="portrait" r:id="rId1"/>
  <headerFooter alignWithMargins="0">
    <oddFooter>&amp;CAnexo X</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707107DA26CEB4F88FFA79946624BDE" ma:contentTypeVersion="13" ma:contentTypeDescription="Crear nuevo documento." ma:contentTypeScope="" ma:versionID="0b1ea507ca7232322da85bcf01b0d19e">
  <xsd:schema xmlns:xsd="http://www.w3.org/2001/XMLSchema" xmlns:xs="http://www.w3.org/2001/XMLSchema" xmlns:p="http://schemas.microsoft.com/office/2006/metadata/properties" xmlns:ns2="a2b05fd9-1852-41df-af60-506d5bf5aee1" xmlns:ns3="723586d4-7e89-4118-9d1b-b995a39af95c" targetNamespace="http://schemas.microsoft.com/office/2006/metadata/properties" ma:root="true" ma:fieldsID="ac5bf2016328830471dbccf261997fb3" ns2:_="" ns3:_="">
    <xsd:import namespace="a2b05fd9-1852-41df-af60-506d5bf5aee1"/>
    <xsd:import namespace="723586d4-7e89-4118-9d1b-b995a39af95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b05fd9-1852-41df-af60-506d5bf5ae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1fbaf8ee-9917-4b80-9b19-6266f1f918f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23586d4-7e89-4118-9d1b-b995a39af9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f4da397-f81f-44f7-b296-442fdf9d3e09}" ma:internalName="TaxCatchAll" ma:showField="CatchAllData" ma:web="723586d4-7e89-4118-9d1b-b995a39af9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23586d4-7e89-4118-9d1b-b995a39af95c" xsi:nil="true"/>
    <lcf76f155ced4ddcb4097134ff3c332f xmlns="a2b05fd9-1852-41df-af60-506d5bf5aee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23EA36-CD14-453E-8FDD-4D34BF2FFF42}"/>
</file>

<file path=customXml/itemProps2.xml><?xml version="1.0" encoding="utf-8"?>
<ds:datastoreItem xmlns:ds="http://schemas.openxmlformats.org/officeDocument/2006/customXml" ds:itemID="{BBE818C1-DEF7-435C-9851-4BD8157124DF}">
  <ds:schemaRefs>
    <ds:schemaRef ds:uri="http://schemas.microsoft.com/office/2006/metadata/properties"/>
    <ds:schemaRef ds:uri="http://schemas.microsoft.com/office/infopath/2007/PartnerControls"/>
    <ds:schemaRef ds:uri="723586d4-7e89-4118-9d1b-b995a39af95c"/>
    <ds:schemaRef ds:uri="a2b05fd9-1852-41df-af60-506d5bf5aee1"/>
  </ds:schemaRefs>
</ds:datastoreItem>
</file>

<file path=customXml/itemProps3.xml><?xml version="1.0" encoding="utf-8"?>
<ds:datastoreItem xmlns:ds="http://schemas.openxmlformats.org/officeDocument/2006/customXml" ds:itemID="{48FB60AF-7871-4F39-8C1F-CAD792B0C0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ANEXO10-LIQ. PPTO</vt:lpstr>
      <vt:lpstr>'ANEXO10-LIQ. PPTO'!Área_de_impresión</vt:lpstr>
    </vt:vector>
  </TitlesOfParts>
  <Company>EMASESA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 Lopez Saldaña</dc:creator>
  <cp:lastModifiedBy>Miriam Lopez Saldaña</cp:lastModifiedBy>
  <cp:lastPrinted>2023-03-29T08:43:56Z</cp:lastPrinted>
  <dcterms:created xsi:type="dcterms:W3CDTF">2021-07-29T05:58:25Z</dcterms:created>
  <dcterms:modified xsi:type="dcterms:W3CDTF">2026-03-09T12:14:24Z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0x0101001707107DA26CEB4F88FFA79946624BDE</vt:lpwstr>
  </property>
  <property fmtid="{D5CDD505-2E9C-101B-9397-08002B2CF9AE}" pid="3" name="MediaServiceImageTags">
    <vt:lpwstr/>
  </property>
</Properties>
</file>